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92.168.60.111\пвк\Экономический отдел\Договоры\Геликон Про сайт\Наполнение сайта\"/>
    </mc:Choice>
  </mc:AlternateContent>
  <xr:revisionPtr revIDLastSave="0" documentId="13_ncr:1_{3AD9EBA8-C3E0-484E-90EB-61025705098B}" xr6:coauthVersionLast="47" xr6:coauthVersionMax="47" xr10:uidLastSave="{00000000-0000-0000-0000-000000000000}"/>
  <bookViews>
    <workbookView xWindow="-110" yWindow="-110" windowWidth="34620" windowHeight="14020" xr2:uid="{D5FF77EA-3E7E-47A5-940B-BF466FB09280}"/>
  </bookViews>
  <sheets>
    <sheet name="калькулятор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9" i="1" l="1"/>
  <c r="H49" i="1"/>
  <c r="I48" i="1"/>
  <c r="H48" i="1"/>
  <c r="I47" i="1"/>
  <c r="H47" i="1"/>
  <c r="I46" i="1"/>
  <c r="H46" i="1"/>
  <c r="I45" i="1"/>
  <c r="H45" i="1"/>
  <c r="I44" i="1"/>
  <c r="H44" i="1"/>
  <c r="I43" i="1"/>
  <c r="H43" i="1"/>
  <c r="I42" i="1"/>
  <c r="H42" i="1"/>
  <c r="I41" i="1"/>
  <c r="H41" i="1"/>
  <c r="I40" i="1"/>
  <c r="H40" i="1"/>
  <c r="I39" i="1"/>
  <c r="H39" i="1"/>
  <c r="I38" i="1"/>
  <c r="H38" i="1"/>
  <c r="I37" i="1"/>
  <c r="H37" i="1"/>
  <c r="I36" i="1"/>
  <c r="H36" i="1"/>
  <c r="I35" i="1"/>
  <c r="H35" i="1"/>
  <c r="I34" i="1"/>
  <c r="H34" i="1"/>
  <c r="I33" i="1"/>
  <c r="H33" i="1"/>
  <c r="I32" i="1"/>
  <c r="H32" i="1"/>
  <c r="I31" i="1"/>
  <c r="H31" i="1"/>
  <c r="I30" i="1"/>
  <c r="H30" i="1"/>
  <c r="I28" i="1"/>
  <c r="H28" i="1"/>
  <c r="I27" i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H5" i="1"/>
  <c r="C51" i="1" l="1"/>
  <c r="C52" i="1" s="1"/>
</calcChain>
</file>

<file path=xl/sharedStrings.xml><?xml version="1.0" encoding="utf-8"?>
<sst xmlns="http://schemas.openxmlformats.org/spreadsheetml/2006/main" count="67" uniqueCount="26">
  <si>
    <t>Централизованная система водоснабжения г. Перми (гарантирующаяя организация ООО "НОВОГОР-Прикамье")</t>
  </si>
  <si>
    <t xml:space="preserve">В отношении заявителей, величина подключаемой (присоединяемой) нагрузки объектов которых не превышает 250 куб. метров в сутки и (или) осуществляется с использованием создаваемых сетей с наружным диаметром, не превышающим 250 мм: </t>
  </si>
  <si>
    <t>цена за ед</t>
  </si>
  <si>
    <t>сумма</t>
  </si>
  <si>
    <t>Подключамая нагрузка:</t>
  </si>
  <si>
    <t>куб.м/сут</t>
  </si>
  <si>
    <t>Способ прокладки/диаметр/ материал:</t>
  </si>
  <si>
    <t>Протяженность 
до 100 п.м включительно</t>
  </si>
  <si>
    <t>Протяженность 
от 100 п.м</t>
  </si>
  <si>
    <t>Тип прокладки</t>
  </si>
  <si>
    <t>Траншейный способ прокладки:</t>
  </si>
  <si>
    <t>Сеть из ПЭ Д 110 мм</t>
  </si>
  <si>
    <t>Сеть без благоустройства и колодцев</t>
  </si>
  <si>
    <t>Сеть с колодцами и устройством газона</t>
  </si>
  <si>
    <t>Сеть с колодцами и устройством асфальтового покрытия</t>
  </si>
  <si>
    <t>Сеть в футляре с колодцами и асфальтом</t>
  </si>
  <si>
    <t>Сеть из ПЭ Д 160 мм</t>
  </si>
  <si>
    <t>Сеть из ПЭ Д 225 мм</t>
  </si>
  <si>
    <t>Сеть из ПЭ 2Д 110 мм</t>
  </si>
  <si>
    <t>Сеть из ПЭ 2Д 160 мм</t>
  </si>
  <si>
    <t>Бестраншейный способ прокладки:</t>
  </si>
  <si>
    <t>Стоимость подключения</t>
  </si>
  <si>
    <t>тыс.руб. без НДС</t>
  </si>
  <si>
    <t>тыс.руб. с НДС 22%</t>
  </si>
  <si>
    <t>*Расчет является ориентировочным, окончательный расчет может быть произведен после подачи заявки на подключение в установленном законодательством порядке</t>
  </si>
  <si>
    <t>**В отношении заявителей, величина подключаемой (присоединяемой) нагрузки объектов которых превышает 250 куб. метров в сутки и (или) осуществляется с использованием создаваемых сетей с наружным диаметром, превышающим 250 мм размер платы за подключение устанавливается органом регулирования тарифов индивидуально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</si>
</sst>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4" fontId="3" fillId="3" borderId="9" xfId="0" applyNumberFormat="1" applyFont="1" applyFill="1" applyBorder="1" applyAlignment="1">
      <alignment horizontal="center" vertical="center"/>
    </xf>
    <xf numFmtId="4" fontId="3" fillId="3" borderId="10" xfId="0" applyNumberFormat="1" applyFont="1" applyFill="1" applyBorder="1" applyAlignment="1">
      <alignment horizontal="center" vertical="center"/>
    </xf>
    <xf numFmtId="4" fontId="3" fillId="3" borderId="14" xfId="0" applyNumberFormat="1" applyFont="1" applyFill="1" applyBorder="1" applyAlignment="1">
      <alignment horizontal="center" vertical="center"/>
    </xf>
    <xf numFmtId="4" fontId="3" fillId="3" borderId="15" xfId="0" applyNumberFormat="1" applyFont="1" applyFill="1" applyBorder="1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1" fillId="0" borderId="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22B0B-3950-4AEC-A9FD-37422F5C8797}">
  <dimension ref="A1:K56"/>
  <sheetViews>
    <sheetView tabSelected="1" zoomScale="80" zoomScaleNormal="80" workbookViewId="0">
      <pane xSplit="2" ySplit="7" topLeftCell="C26" activePane="bottomRight" state="frozen"/>
      <selection pane="topRight" activeCell="C1" sqref="C1"/>
      <selection pane="bottomLeft" activeCell="A8" sqref="A8"/>
      <selection pane="bottomRight" activeCell="C37" sqref="C37"/>
    </sheetView>
  </sheetViews>
  <sheetFormatPr defaultColWidth="9.1796875" defaultRowHeight="14.5" x14ac:dyDescent="0.35"/>
  <cols>
    <col min="1" max="1" width="27.7265625" style="1" customWidth="1"/>
    <col min="2" max="2" width="31.90625" style="2" customWidth="1"/>
    <col min="3" max="4" width="23.36328125" style="1" customWidth="1"/>
    <col min="5" max="5" width="30.08984375" style="1" customWidth="1"/>
    <col min="6" max="7" width="18.1796875" style="8" hidden="1" customWidth="1"/>
    <col min="8" max="9" width="18.1796875" style="7" hidden="1" customWidth="1"/>
    <col min="10" max="16384" width="9.1796875" style="1"/>
  </cols>
  <sheetData>
    <row r="1" spans="1:11" s="8" customFormat="1" ht="20" customHeight="1" thickBot="1" x14ac:dyDescent="0.4">
      <c r="A1" s="34" t="s">
        <v>0</v>
      </c>
      <c r="B1" s="35"/>
      <c r="C1" s="35"/>
      <c r="D1" s="35"/>
      <c r="E1" s="36"/>
      <c r="F1" s="5"/>
      <c r="G1" s="5"/>
      <c r="H1" s="6"/>
      <c r="I1" s="7"/>
    </row>
    <row r="2" spans="1:11" s="8" customFormat="1" ht="15" thickBot="1" x14ac:dyDescent="0.4">
      <c r="B2" s="9"/>
      <c r="H2" s="7"/>
      <c r="I2" s="7"/>
    </row>
    <row r="3" spans="1:11" s="8" customFormat="1" ht="48" customHeight="1" thickBot="1" x14ac:dyDescent="0.4">
      <c r="A3" s="37" t="s">
        <v>1</v>
      </c>
      <c r="B3" s="38"/>
      <c r="C3" s="38"/>
      <c r="D3" s="38"/>
      <c r="E3" s="39"/>
      <c r="F3" s="10"/>
      <c r="H3" s="7"/>
      <c r="I3" s="7"/>
    </row>
    <row r="4" spans="1:11" s="8" customFormat="1" x14ac:dyDescent="0.35">
      <c r="B4" s="9"/>
      <c r="F4" s="40" t="s">
        <v>2</v>
      </c>
      <c r="G4" s="40"/>
      <c r="H4" s="41" t="s">
        <v>3</v>
      </c>
      <c r="I4" s="41"/>
    </row>
    <row r="5" spans="1:11" x14ac:dyDescent="0.35">
      <c r="A5" s="42" t="s">
        <v>4</v>
      </c>
      <c r="B5" s="42"/>
      <c r="C5" s="43"/>
      <c r="D5" s="44"/>
      <c r="E5" s="12" t="s">
        <v>5</v>
      </c>
      <c r="F5" s="7">
        <v>45</v>
      </c>
      <c r="H5" s="7">
        <f>C5*F5*1000</f>
        <v>0</v>
      </c>
      <c r="J5" s="8"/>
    </row>
    <row r="6" spans="1:11" x14ac:dyDescent="0.35">
      <c r="A6" s="8"/>
      <c r="B6" s="9"/>
      <c r="C6" s="8"/>
      <c r="D6" s="8"/>
      <c r="E6" s="8"/>
      <c r="J6" s="8"/>
      <c r="K6" s="8"/>
    </row>
    <row r="7" spans="1:11" s="3" customFormat="1" ht="44" customHeight="1" x14ac:dyDescent="0.35">
      <c r="A7" s="33" t="s">
        <v>6</v>
      </c>
      <c r="B7" s="33"/>
      <c r="C7" s="13" t="s">
        <v>7</v>
      </c>
      <c r="D7" s="13" t="s">
        <v>8</v>
      </c>
      <c r="E7" s="13" t="s">
        <v>9</v>
      </c>
      <c r="F7" s="8"/>
      <c r="G7" s="14"/>
      <c r="H7" s="15"/>
      <c r="I7" s="15"/>
      <c r="J7" s="14"/>
      <c r="K7" s="14"/>
    </row>
    <row r="8" spans="1:11" s="3" customFormat="1" x14ac:dyDescent="0.35">
      <c r="A8" s="11" t="s">
        <v>10</v>
      </c>
      <c r="B8" s="11"/>
      <c r="C8" s="16"/>
      <c r="D8" s="16"/>
      <c r="E8" s="16"/>
      <c r="F8" s="8"/>
      <c r="G8" s="14"/>
      <c r="H8" s="15"/>
      <c r="I8" s="15"/>
      <c r="J8" s="14"/>
      <c r="K8" s="14"/>
    </row>
    <row r="9" spans="1:11" ht="22.5" customHeight="1" x14ac:dyDescent="0.35">
      <c r="A9" s="28" t="s">
        <v>11</v>
      </c>
      <c r="B9" s="28"/>
      <c r="C9" s="4"/>
      <c r="D9" s="4"/>
      <c r="E9" s="17" t="s">
        <v>12</v>
      </c>
      <c r="F9" s="18">
        <v>1360.01</v>
      </c>
      <c r="G9" s="18">
        <v>1322.146</v>
      </c>
      <c r="H9" s="18">
        <f>C9*F9*1000/100</f>
        <v>0</v>
      </c>
      <c r="I9" s="7">
        <f>D9*G9*1000/100</f>
        <v>0</v>
      </c>
      <c r="J9" s="8"/>
      <c r="K9" s="8"/>
    </row>
    <row r="10" spans="1:11" ht="22.5" customHeight="1" x14ac:dyDescent="0.35">
      <c r="A10" s="28"/>
      <c r="B10" s="28"/>
      <c r="C10" s="4"/>
      <c r="D10" s="4"/>
      <c r="E10" s="17" t="s">
        <v>13</v>
      </c>
      <c r="F10" s="18">
        <v>2610.08</v>
      </c>
      <c r="G10" s="18">
        <v>2145.4209999999998</v>
      </c>
      <c r="H10" s="18">
        <f t="shared" ref="H10:I25" si="0">C10*F10*1000/100</f>
        <v>0</v>
      </c>
      <c r="I10" s="7">
        <f t="shared" si="0"/>
        <v>0</v>
      </c>
      <c r="J10" s="8"/>
      <c r="K10" s="8"/>
    </row>
    <row r="11" spans="1:11" ht="22.5" customHeight="1" x14ac:dyDescent="0.35">
      <c r="A11" s="28"/>
      <c r="B11" s="28"/>
      <c r="C11" s="4"/>
      <c r="D11" s="4"/>
      <c r="E11" s="17" t="s">
        <v>14</v>
      </c>
      <c r="F11" s="18">
        <v>5078.16</v>
      </c>
      <c r="G11" s="18">
        <v>4613.5060000000003</v>
      </c>
      <c r="H11" s="18">
        <f t="shared" si="0"/>
        <v>0</v>
      </c>
      <c r="I11" s="7">
        <f t="shared" si="0"/>
        <v>0</v>
      </c>
      <c r="J11" s="8"/>
      <c r="K11" s="8"/>
    </row>
    <row r="12" spans="1:11" ht="22.5" customHeight="1" x14ac:dyDescent="0.35">
      <c r="A12" s="28"/>
      <c r="B12" s="28"/>
      <c r="C12" s="4"/>
      <c r="D12" s="4"/>
      <c r="E12" s="17" t="s">
        <v>15</v>
      </c>
      <c r="F12" s="18">
        <v>6286.01</v>
      </c>
      <c r="G12" s="18">
        <v>5236.6229999999996</v>
      </c>
      <c r="H12" s="18">
        <f t="shared" si="0"/>
        <v>0</v>
      </c>
      <c r="I12" s="7">
        <f t="shared" si="0"/>
        <v>0</v>
      </c>
      <c r="J12" s="8"/>
      <c r="K12" s="8"/>
    </row>
    <row r="13" spans="1:11" ht="22.5" customHeight="1" x14ac:dyDescent="0.35">
      <c r="A13" s="28" t="s">
        <v>16</v>
      </c>
      <c r="B13" s="28"/>
      <c r="C13" s="4"/>
      <c r="D13" s="4"/>
      <c r="E13" s="17" t="s">
        <v>12</v>
      </c>
      <c r="F13" s="18">
        <v>1502.99</v>
      </c>
      <c r="G13" s="18">
        <v>1432.479</v>
      </c>
      <c r="H13" s="18">
        <f t="shared" si="0"/>
        <v>0</v>
      </c>
      <c r="I13" s="7">
        <f t="shared" si="0"/>
        <v>0</v>
      </c>
      <c r="J13" s="8"/>
      <c r="K13" s="8"/>
    </row>
    <row r="14" spans="1:11" ht="22.5" customHeight="1" x14ac:dyDescent="0.35">
      <c r="A14" s="28"/>
      <c r="B14" s="28"/>
      <c r="C14" s="4"/>
      <c r="D14" s="4"/>
      <c r="E14" s="17" t="s">
        <v>13</v>
      </c>
      <c r="F14" s="18">
        <v>2573.06</v>
      </c>
      <c r="G14" s="18">
        <v>2255.7550000000001</v>
      </c>
      <c r="H14" s="18">
        <f t="shared" si="0"/>
        <v>0</v>
      </c>
      <c r="I14" s="7">
        <f t="shared" si="0"/>
        <v>0</v>
      </c>
      <c r="J14" s="8"/>
      <c r="K14" s="8"/>
    </row>
    <row r="15" spans="1:11" ht="22.5" customHeight="1" x14ac:dyDescent="0.35">
      <c r="A15" s="28"/>
      <c r="B15" s="28"/>
      <c r="C15" s="4"/>
      <c r="D15" s="4"/>
      <c r="E15" s="17" t="s">
        <v>14</v>
      </c>
      <c r="F15" s="18">
        <v>5221.1400000000003</v>
      </c>
      <c r="G15" s="18">
        <v>4740.8419999999996</v>
      </c>
      <c r="H15" s="18">
        <f t="shared" si="0"/>
        <v>0</v>
      </c>
      <c r="I15" s="7">
        <f t="shared" si="0"/>
        <v>0</v>
      </c>
      <c r="J15" s="8"/>
      <c r="K15" s="8"/>
    </row>
    <row r="16" spans="1:11" ht="22.5" customHeight="1" x14ac:dyDescent="0.35">
      <c r="A16" s="28"/>
      <c r="B16" s="28"/>
      <c r="C16" s="4"/>
      <c r="D16" s="4"/>
      <c r="E16" s="17" t="s">
        <v>15</v>
      </c>
      <c r="F16" s="18">
        <v>6315.54</v>
      </c>
      <c r="G16" s="18">
        <v>5360.268</v>
      </c>
      <c r="H16" s="18">
        <f t="shared" si="0"/>
        <v>0</v>
      </c>
      <c r="I16" s="7">
        <f t="shared" si="0"/>
        <v>0</v>
      </c>
      <c r="J16" s="8"/>
      <c r="K16" s="8"/>
    </row>
    <row r="17" spans="1:11" ht="22.5" customHeight="1" x14ac:dyDescent="0.35">
      <c r="A17" s="28" t="s">
        <v>17</v>
      </c>
      <c r="B17" s="28"/>
      <c r="C17" s="4"/>
      <c r="D17" s="4"/>
      <c r="E17" s="17" t="s">
        <v>12</v>
      </c>
      <c r="F17" s="18">
        <v>1572.87</v>
      </c>
      <c r="G17" s="18">
        <v>1502.3579999999999</v>
      </c>
      <c r="H17" s="18">
        <f t="shared" si="0"/>
        <v>0</v>
      </c>
      <c r="I17" s="7">
        <f t="shared" si="0"/>
        <v>0</v>
      </c>
      <c r="J17" s="8"/>
      <c r="K17" s="8"/>
    </row>
    <row r="18" spans="1:11" ht="22.5" customHeight="1" x14ac:dyDescent="0.35">
      <c r="A18" s="28"/>
      <c r="B18" s="28"/>
      <c r="C18" s="4"/>
      <c r="D18" s="4"/>
      <c r="E18" s="17" t="s">
        <v>13</v>
      </c>
      <c r="F18" s="18">
        <v>2822.94</v>
      </c>
      <c r="G18" s="18">
        <v>2325.634</v>
      </c>
      <c r="H18" s="18">
        <f t="shared" si="0"/>
        <v>0</v>
      </c>
      <c r="I18" s="7">
        <f t="shared" si="0"/>
        <v>0</v>
      </c>
      <c r="J18" s="8"/>
      <c r="K18" s="8"/>
    </row>
    <row r="19" spans="1:11" ht="22.5" customHeight="1" x14ac:dyDescent="0.35">
      <c r="A19" s="28"/>
      <c r="B19" s="28"/>
      <c r="C19" s="4"/>
      <c r="D19" s="4"/>
      <c r="E19" s="17" t="s">
        <v>14</v>
      </c>
      <c r="F19" s="18">
        <v>5293.98</v>
      </c>
      <c r="G19" s="18">
        <v>4793.7179999999998</v>
      </c>
      <c r="H19" s="18">
        <f t="shared" si="0"/>
        <v>0</v>
      </c>
      <c r="I19" s="7">
        <f t="shared" si="0"/>
        <v>0</v>
      </c>
      <c r="J19" s="8"/>
      <c r="K19" s="8"/>
    </row>
    <row r="20" spans="1:11" ht="22.5" customHeight="1" x14ac:dyDescent="0.35">
      <c r="A20" s="28"/>
      <c r="B20" s="28"/>
      <c r="C20" s="4"/>
      <c r="D20" s="4"/>
      <c r="E20" s="17" t="s">
        <v>15</v>
      </c>
      <c r="F20" s="18">
        <v>6472.34</v>
      </c>
      <c r="G20" s="18">
        <v>5972.08</v>
      </c>
      <c r="H20" s="18">
        <f t="shared" si="0"/>
        <v>0</v>
      </c>
      <c r="I20" s="7">
        <f t="shared" si="0"/>
        <v>0</v>
      </c>
      <c r="J20" s="8"/>
      <c r="K20" s="8"/>
    </row>
    <row r="21" spans="1:11" ht="22.5" customHeight="1" x14ac:dyDescent="0.35">
      <c r="A21" s="28" t="s">
        <v>18</v>
      </c>
      <c r="B21" s="28"/>
      <c r="C21" s="4"/>
      <c r="D21" s="4"/>
      <c r="E21" s="17" t="s">
        <v>12</v>
      </c>
      <c r="F21" s="18">
        <v>1792.64</v>
      </c>
      <c r="G21" s="18">
        <v>1754.7760000000001</v>
      </c>
      <c r="H21" s="18">
        <f t="shared" si="0"/>
        <v>0</v>
      </c>
      <c r="I21" s="7">
        <f t="shared" si="0"/>
        <v>0</v>
      </c>
      <c r="J21" s="8"/>
      <c r="K21" s="8"/>
    </row>
    <row r="22" spans="1:11" ht="22.5" customHeight="1" x14ac:dyDescent="0.35">
      <c r="A22" s="28"/>
      <c r="B22" s="28"/>
      <c r="C22" s="4"/>
      <c r="D22" s="4"/>
      <c r="E22" s="17" t="s">
        <v>13</v>
      </c>
      <c r="F22" s="18">
        <v>3042.71</v>
      </c>
      <c r="G22" s="18">
        <v>2578.0509999999999</v>
      </c>
      <c r="H22" s="18">
        <f t="shared" si="0"/>
        <v>0</v>
      </c>
      <c r="I22" s="7">
        <f t="shared" si="0"/>
        <v>0</v>
      </c>
      <c r="J22" s="8"/>
      <c r="K22" s="8"/>
    </row>
    <row r="23" spans="1:11" ht="22.5" customHeight="1" x14ac:dyDescent="0.35">
      <c r="A23" s="28"/>
      <c r="B23" s="28"/>
      <c r="C23" s="4"/>
      <c r="D23" s="4"/>
      <c r="E23" s="17" t="s">
        <v>14</v>
      </c>
      <c r="F23" s="18">
        <v>5510.79</v>
      </c>
      <c r="G23" s="18">
        <v>5046.1350000000002</v>
      </c>
      <c r="H23" s="18">
        <f t="shared" si="0"/>
        <v>0</v>
      </c>
      <c r="I23" s="7">
        <f t="shared" si="0"/>
        <v>0</v>
      </c>
      <c r="J23" s="8"/>
      <c r="K23" s="8"/>
    </row>
    <row r="24" spans="1:11" ht="22.5" customHeight="1" x14ac:dyDescent="0.35">
      <c r="A24" s="28"/>
      <c r="B24" s="28"/>
      <c r="C24" s="4"/>
      <c r="D24" s="4"/>
      <c r="E24" s="17" t="s">
        <v>15</v>
      </c>
      <c r="F24" s="18">
        <v>6752.11</v>
      </c>
      <c r="G24" s="18">
        <v>6284.4960000000001</v>
      </c>
      <c r="H24" s="18">
        <f t="shared" si="0"/>
        <v>0</v>
      </c>
      <c r="I24" s="7">
        <f t="shared" si="0"/>
        <v>0</v>
      </c>
      <c r="J24" s="8"/>
      <c r="K24" s="8"/>
    </row>
    <row r="25" spans="1:11" ht="22.5" customHeight="1" x14ac:dyDescent="0.35">
      <c r="A25" s="28" t="s">
        <v>19</v>
      </c>
      <c r="B25" s="28"/>
      <c r="C25" s="4"/>
      <c r="D25" s="4"/>
      <c r="E25" s="17" t="s">
        <v>12</v>
      </c>
      <c r="F25" s="18">
        <v>1944.98</v>
      </c>
      <c r="G25" s="18">
        <v>1874.4690000000001</v>
      </c>
      <c r="H25" s="18">
        <f t="shared" si="0"/>
        <v>0</v>
      </c>
      <c r="I25" s="7">
        <f t="shared" si="0"/>
        <v>0</v>
      </c>
      <c r="J25" s="8"/>
      <c r="K25" s="8"/>
    </row>
    <row r="26" spans="1:11" ht="22.5" customHeight="1" x14ac:dyDescent="0.35">
      <c r="A26" s="28"/>
      <c r="B26" s="28"/>
      <c r="C26" s="4"/>
      <c r="D26" s="4"/>
      <c r="E26" s="17" t="s">
        <v>13</v>
      </c>
      <c r="F26" s="18">
        <v>3195.05</v>
      </c>
      <c r="G26" s="18">
        <v>2697.7449999999999</v>
      </c>
      <c r="H26" s="18">
        <f t="shared" ref="H26:I28" si="1">C26*F26*1000/100</f>
        <v>0</v>
      </c>
      <c r="I26" s="7">
        <f t="shared" si="1"/>
        <v>0</v>
      </c>
      <c r="J26" s="8"/>
      <c r="K26" s="8"/>
    </row>
    <row r="27" spans="1:11" ht="22.5" customHeight="1" x14ac:dyDescent="0.35">
      <c r="A27" s="28"/>
      <c r="B27" s="28"/>
      <c r="C27" s="4"/>
      <c r="D27" s="4"/>
      <c r="E27" s="17" t="s">
        <v>14</v>
      </c>
      <c r="F27" s="18">
        <v>5663.13</v>
      </c>
      <c r="G27" s="18">
        <v>5165.8289999999997</v>
      </c>
      <c r="H27" s="18">
        <f t="shared" si="1"/>
        <v>0</v>
      </c>
      <c r="I27" s="7">
        <f t="shared" si="1"/>
        <v>0</v>
      </c>
      <c r="J27" s="8"/>
      <c r="K27" s="8"/>
    </row>
    <row r="28" spans="1:11" ht="22.5" customHeight="1" x14ac:dyDescent="0.35">
      <c r="A28" s="28"/>
      <c r="B28" s="28"/>
      <c r="C28" s="4"/>
      <c r="D28" s="4"/>
      <c r="E28" s="17" t="s">
        <v>15</v>
      </c>
      <c r="F28" s="18">
        <v>7595.24</v>
      </c>
      <c r="G28" s="18">
        <v>7094.9840000000004</v>
      </c>
      <c r="H28" s="18">
        <f t="shared" si="1"/>
        <v>0</v>
      </c>
      <c r="I28" s="7">
        <f t="shared" si="1"/>
        <v>0</v>
      </c>
      <c r="J28" s="8"/>
      <c r="K28" s="8"/>
    </row>
    <row r="29" spans="1:11" s="3" customFormat="1" x14ac:dyDescent="0.35">
      <c r="A29" s="11" t="s">
        <v>20</v>
      </c>
      <c r="B29" s="11"/>
      <c r="C29" s="16"/>
      <c r="D29" s="16"/>
      <c r="E29" s="16"/>
      <c r="F29" s="8"/>
      <c r="G29" s="14"/>
      <c r="H29" s="15"/>
      <c r="I29" s="15"/>
      <c r="J29" s="14"/>
      <c r="K29" s="14"/>
    </row>
    <row r="30" spans="1:11" ht="22.5" customHeight="1" x14ac:dyDescent="0.35">
      <c r="A30" s="28" t="s">
        <v>11</v>
      </c>
      <c r="B30" s="28"/>
      <c r="C30" s="4"/>
      <c r="D30" s="4"/>
      <c r="E30" s="17" t="s">
        <v>12</v>
      </c>
      <c r="F30" s="18">
        <v>1856.34</v>
      </c>
      <c r="G30" s="18">
        <v>1818.4690000000001</v>
      </c>
      <c r="H30" s="18">
        <f>C30*F30*1000/100</f>
        <v>0</v>
      </c>
      <c r="I30" s="7">
        <f>D30*G30*1000/100</f>
        <v>0</v>
      </c>
      <c r="J30" s="8"/>
      <c r="K30" s="8"/>
    </row>
    <row r="31" spans="1:11" ht="22.5" customHeight="1" x14ac:dyDescent="0.35">
      <c r="A31" s="28"/>
      <c r="B31" s="28"/>
      <c r="C31" s="4"/>
      <c r="D31" s="4"/>
      <c r="E31" s="17" t="s">
        <v>13</v>
      </c>
      <c r="F31" s="18">
        <v>2923.12</v>
      </c>
      <c r="G31" s="18">
        <v>2458.462</v>
      </c>
      <c r="H31" s="18">
        <f t="shared" ref="H31:I49" si="2">C31*F31*1000/100</f>
        <v>0</v>
      </c>
      <c r="I31" s="7">
        <f t="shared" si="2"/>
        <v>0</v>
      </c>
      <c r="J31" s="8"/>
      <c r="K31" s="8"/>
    </row>
    <row r="32" spans="1:11" ht="22.5" customHeight="1" x14ac:dyDescent="0.35">
      <c r="A32" s="28"/>
      <c r="B32" s="28"/>
      <c r="C32" s="4"/>
      <c r="D32" s="4"/>
      <c r="E32" s="17" t="s">
        <v>14</v>
      </c>
      <c r="F32" s="18">
        <v>3611.11</v>
      </c>
      <c r="G32" s="18">
        <v>3146.4540000000002</v>
      </c>
      <c r="H32" s="18">
        <f t="shared" si="2"/>
        <v>0</v>
      </c>
      <c r="I32" s="7">
        <f t="shared" si="2"/>
        <v>0</v>
      </c>
      <c r="J32" s="8"/>
      <c r="K32" s="8"/>
    </row>
    <row r="33" spans="1:11" ht="22.5" customHeight="1" x14ac:dyDescent="0.35">
      <c r="A33" s="28"/>
      <c r="B33" s="28"/>
      <c r="C33" s="4"/>
      <c r="D33" s="4"/>
      <c r="E33" s="17" t="s">
        <v>15</v>
      </c>
      <c r="F33" s="18">
        <v>4230.54</v>
      </c>
      <c r="G33" s="18">
        <v>3765.88</v>
      </c>
      <c r="H33" s="18">
        <f t="shared" si="2"/>
        <v>0</v>
      </c>
      <c r="I33" s="7">
        <f t="shared" si="2"/>
        <v>0</v>
      </c>
      <c r="J33" s="8"/>
      <c r="K33" s="8"/>
    </row>
    <row r="34" spans="1:11" ht="22.5" customHeight="1" x14ac:dyDescent="0.35">
      <c r="A34" s="28" t="s">
        <v>16</v>
      </c>
      <c r="B34" s="28"/>
      <c r="C34" s="4"/>
      <c r="D34" s="4"/>
      <c r="E34" s="17" t="s">
        <v>12</v>
      </c>
      <c r="F34" s="18">
        <v>2395.5300000000002</v>
      </c>
      <c r="G34" s="18">
        <v>2325.0140000000001</v>
      </c>
      <c r="H34" s="18">
        <f t="shared" si="2"/>
        <v>0</v>
      </c>
      <c r="I34" s="7">
        <f t="shared" si="2"/>
        <v>0</v>
      </c>
      <c r="J34" s="8"/>
      <c r="K34" s="8"/>
    </row>
    <row r="35" spans="1:11" ht="22.5" customHeight="1" x14ac:dyDescent="0.35">
      <c r="A35" s="28"/>
      <c r="B35" s="28"/>
      <c r="C35" s="4"/>
      <c r="D35" s="4"/>
      <c r="E35" s="17" t="s">
        <v>13</v>
      </c>
      <c r="F35" s="18">
        <v>3605</v>
      </c>
      <c r="G35" s="18">
        <v>2965.0070000000001</v>
      </c>
      <c r="H35" s="18">
        <f t="shared" si="2"/>
        <v>0</v>
      </c>
      <c r="I35" s="7">
        <f t="shared" si="2"/>
        <v>0</v>
      </c>
      <c r="J35" s="8"/>
      <c r="K35" s="8"/>
    </row>
    <row r="36" spans="1:11" ht="22.5" customHeight="1" x14ac:dyDescent="0.35">
      <c r="A36" s="28"/>
      <c r="B36" s="28"/>
      <c r="C36" s="4"/>
      <c r="D36" s="4"/>
      <c r="E36" s="17" t="s">
        <v>14</v>
      </c>
      <c r="F36" s="18">
        <v>4293</v>
      </c>
      <c r="G36" s="18">
        <v>3652.9989999999998</v>
      </c>
      <c r="H36" s="18">
        <f t="shared" si="2"/>
        <v>0</v>
      </c>
      <c r="I36" s="7">
        <f t="shared" si="2"/>
        <v>0</v>
      </c>
      <c r="J36" s="8"/>
      <c r="K36" s="8"/>
    </row>
    <row r="37" spans="1:11" ht="22.5" customHeight="1" x14ac:dyDescent="0.35">
      <c r="A37" s="28"/>
      <c r="B37" s="28"/>
      <c r="C37" s="4"/>
      <c r="D37" s="4"/>
      <c r="E37" s="17" t="s">
        <v>15</v>
      </c>
      <c r="F37" s="18">
        <v>5117.76</v>
      </c>
      <c r="G37" s="18">
        <v>4617.5029999999997</v>
      </c>
      <c r="H37" s="18">
        <f t="shared" si="2"/>
        <v>0</v>
      </c>
      <c r="I37" s="7">
        <f t="shared" si="2"/>
        <v>0</v>
      </c>
      <c r="J37" s="8"/>
      <c r="K37" s="8"/>
    </row>
    <row r="38" spans="1:11" ht="22.5" customHeight="1" x14ac:dyDescent="0.35">
      <c r="A38" s="28" t="s">
        <v>17</v>
      </c>
      <c r="B38" s="28"/>
      <c r="C38" s="4"/>
      <c r="D38" s="4"/>
      <c r="E38" s="17" t="s">
        <v>12</v>
      </c>
      <c r="F38" s="18">
        <v>2636.61</v>
      </c>
      <c r="G38" s="18">
        <v>2566.1</v>
      </c>
      <c r="H38" s="18">
        <f t="shared" si="2"/>
        <v>0</v>
      </c>
      <c r="I38" s="7">
        <f t="shared" si="2"/>
        <v>0</v>
      </c>
      <c r="J38" s="8"/>
      <c r="K38" s="8"/>
    </row>
    <row r="39" spans="1:11" ht="22.5" customHeight="1" x14ac:dyDescent="0.35">
      <c r="A39" s="28"/>
      <c r="B39" s="28"/>
      <c r="C39" s="4"/>
      <c r="D39" s="4"/>
      <c r="E39" s="17" t="s">
        <v>13</v>
      </c>
      <c r="F39" s="18">
        <v>3703.4</v>
      </c>
      <c r="G39" s="18">
        <v>3206.0929999999998</v>
      </c>
      <c r="H39" s="18">
        <f t="shared" si="2"/>
        <v>0</v>
      </c>
      <c r="I39" s="7">
        <f t="shared" si="2"/>
        <v>0</v>
      </c>
      <c r="J39" s="8"/>
      <c r="K39" s="8"/>
    </row>
    <row r="40" spans="1:11" ht="22.5" customHeight="1" x14ac:dyDescent="0.35">
      <c r="A40" s="28"/>
      <c r="B40" s="28"/>
      <c r="C40" s="4"/>
      <c r="D40" s="4"/>
      <c r="E40" s="17" t="s">
        <v>14</v>
      </c>
      <c r="F40" s="18">
        <v>4391.3900000000003</v>
      </c>
      <c r="G40" s="18">
        <v>3894.085</v>
      </c>
      <c r="H40" s="18">
        <f t="shared" si="2"/>
        <v>0</v>
      </c>
      <c r="I40" s="7">
        <f t="shared" si="2"/>
        <v>0</v>
      </c>
      <c r="J40" s="8"/>
      <c r="K40" s="8"/>
    </row>
    <row r="41" spans="1:11" ht="22.5" customHeight="1" x14ac:dyDescent="0.35">
      <c r="A41" s="28"/>
      <c r="B41" s="28"/>
      <c r="C41" s="4"/>
      <c r="D41" s="4"/>
      <c r="E41" s="17" t="s">
        <v>15</v>
      </c>
      <c r="F41" s="18">
        <v>5569.75</v>
      </c>
      <c r="G41" s="18">
        <v>5132.4459999999999</v>
      </c>
      <c r="H41" s="18">
        <f t="shared" si="2"/>
        <v>0</v>
      </c>
      <c r="I41" s="7">
        <f t="shared" si="2"/>
        <v>0</v>
      </c>
      <c r="J41" s="8"/>
      <c r="K41" s="8"/>
    </row>
    <row r="42" spans="1:11" ht="22.5" customHeight="1" x14ac:dyDescent="0.35">
      <c r="A42" s="28" t="s">
        <v>18</v>
      </c>
      <c r="B42" s="28"/>
      <c r="C42" s="4"/>
      <c r="D42" s="4"/>
      <c r="E42" s="17" t="s">
        <v>12</v>
      </c>
      <c r="F42" s="18">
        <v>2538.2199999999998</v>
      </c>
      <c r="G42" s="18">
        <v>2500.355</v>
      </c>
      <c r="H42" s="18">
        <f t="shared" si="2"/>
        <v>0</v>
      </c>
      <c r="I42" s="7">
        <f t="shared" si="2"/>
        <v>0</v>
      </c>
      <c r="J42" s="8"/>
      <c r="K42" s="8"/>
    </row>
    <row r="43" spans="1:11" ht="22.5" customHeight="1" x14ac:dyDescent="0.35">
      <c r="A43" s="28"/>
      <c r="B43" s="28"/>
      <c r="C43" s="4"/>
      <c r="D43" s="4"/>
      <c r="E43" s="17" t="s">
        <v>13</v>
      </c>
      <c r="F43" s="18">
        <v>3605</v>
      </c>
      <c r="G43" s="18">
        <v>3140.348</v>
      </c>
      <c r="H43" s="18">
        <f t="shared" si="2"/>
        <v>0</v>
      </c>
      <c r="I43" s="7">
        <f t="shared" si="2"/>
        <v>0</v>
      </c>
      <c r="J43" s="8"/>
      <c r="K43" s="8"/>
    </row>
    <row r="44" spans="1:11" ht="22.5" customHeight="1" x14ac:dyDescent="0.35">
      <c r="A44" s="28"/>
      <c r="B44" s="28"/>
      <c r="C44" s="4"/>
      <c r="D44" s="4"/>
      <c r="E44" s="17" t="s">
        <v>14</v>
      </c>
      <c r="F44" s="18">
        <v>4293</v>
      </c>
      <c r="G44" s="18">
        <v>3828.34</v>
      </c>
      <c r="H44" s="18">
        <f t="shared" si="2"/>
        <v>0</v>
      </c>
      <c r="I44" s="7">
        <f t="shared" si="2"/>
        <v>0</v>
      </c>
      <c r="J44" s="8"/>
      <c r="K44" s="8"/>
    </row>
    <row r="45" spans="1:11" ht="22.5" customHeight="1" x14ac:dyDescent="0.35">
      <c r="A45" s="28"/>
      <c r="B45" s="28"/>
      <c r="C45" s="4"/>
      <c r="D45" s="4"/>
      <c r="E45" s="17" t="s">
        <v>15</v>
      </c>
      <c r="F45" s="18">
        <v>5531.68</v>
      </c>
      <c r="G45" s="18">
        <v>5066.701</v>
      </c>
      <c r="H45" s="18">
        <f t="shared" si="2"/>
        <v>0</v>
      </c>
      <c r="I45" s="7">
        <f t="shared" si="2"/>
        <v>0</v>
      </c>
      <c r="J45" s="8"/>
      <c r="K45" s="8"/>
    </row>
    <row r="46" spans="1:11" ht="22.5" customHeight="1" x14ac:dyDescent="0.35">
      <c r="A46" s="28" t="s">
        <v>19</v>
      </c>
      <c r="B46" s="28"/>
      <c r="C46" s="4"/>
      <c r="D46" s="4"/>
      <c r="E46" s="17" t="s">
        <v>12</v>
      </c>
      <c r="F46" s="18">
        <v>3470.78</v>
      </c>
      <c r="G46" s="18">
        <v>3400.2649999999999</v>
      </c>
      <c r="H46" s="18">
        <f t="shared" si="2"/>
        <v>0</v>
      </c>
      <c r="I46" s="7">
        <f t="shared" si="2"/>
        <v>0</v>
      </c>
      <c r="J46" s="8"/>
      <c r="K46" s="8"/>
    </row>
    <row r="47" spans="1:11" ht="22.5" customHeight="1" x14ac:dyDescent="0.35">
      <c r="A47" s="28"/>
      <c r="B47" s="28"/>
      <c r="C47" s="4"/>
      <c r="D47" s="4"/>
      <c r="E47" s="17" t="s">
        <v>13</v>
      </c>
      <c r="F47" s="18">
        <v>4537.5600000000004</v>
      </c>
      <c r="G47" s="18">
        <v>4040.2570000000001</v>
      </c>
      <c r="H47" s="18">
        <f t="shared" si="2"/>
        <v>0</v>
      </c>
      <c r="I47" s="7">
        <f t="shared" si="2"/>
        <v>0</v>
      </c>
      <c r="J47" s="8"/>
      <c r="K47" s="8"/>
    </row>
    <row r="48" spans="1:11" ht="22.5" customHeight="1" x14ac:dyDescent="0.35">
      <c r="A48" s="28"/>
      <c r="B48" s="28"/>
      <c r="C48" s="4"/>
      <c r="D48" s="4"/>
      <c r="E48" s="17" t="s">
        <v>14</v>
      </c>
      <c r="F48" s="18">
        <v>5225.55</v>
      </c>
      <c r="G48" s="18">
        <v>4728.2489999999998</v>
      </c>
      <c r="H48" s="18">
        <f t="shared" si="2"/>
        <v>0</v>
      </c>
      <c r="I48" s="7">
        <f t="shared" si="2"/>
        <v>0</v>
      </c>
      <c r="J48" s="8"/>
      <c r="K48" s="8"/>
    </row>
    <row r="49" spans="1:11" ht="22.5" customHeight="1" x14ac:dyDescent="0.35">
      <c r="A49" s="28"/>
      <c r="B49" s="28"/>
      <c r="C49" s="4"/>
      <c r="D49" s="4"/>
      <c r="E49" s="17" t="s">
        <v>15</v>
      </c>
      <c r="F49" s="18">
        <v>7456.39</v>
      </c>
      <c r="G49" s="18">
        <v>6657.4049999999997</v>
      </c>
      <c r="H49" s="18">
        <f t="shared" si="2"/>
        <v>0</v>
      </c>
      <c r="I49" s="7">
        <f t="shared" si="2"/>
        <v>0</v>
      </c>
      <c r="J49" s="8"/>
      <c r="K49" s="8"/>
    </row>
    <row r="50" spans="1:11" ht="3.5" customHeight="1" thickBot="1" x14ac:dyDescent="0.4">
      <c r="A50" s="8"/>
      <c r="B50" s="9"/>
      <c r="E50" s="19"/>
      <c r="F50" s="18"/>
      <c r="G50" s="18"/>
      <c r="H50" s="18"/>
      <c r="J50" s="8"/>
      <c r="K50" s="8"/>
    </row>
    <row r="51" spans="1:11" x14ac:dyDescent="0.35">
      <c r="A51" s="29" t="s">
        <v>21</v>
      </c>
      <c r="B51" s="30"/>
      <c r="C51" s="23">
        <f>SUM(H5:H49)+SUM(I5:I49)</f>
        <v>0</v>
      </c>
      <c r="D51" s="24"/>
      <c r="E51" s="20" t="s">
        <v>22</v>
      </c>
      <c r="F51" s="18"/>
      <c r="G51" s="18"/>
      <c r="H51" s="18"/>
      <c r="J51" s="8"/>
      <c r="K51" s="8"/>
    </row>
    <row r="52" spans="1:11" ht="15" thickBot="1" x14ac:dyDescent="0.4">
      <c r="A52" s="31"/>
      <c r="B52" s="32"/>
      <c r="C52" s="25">
        <f>C51*1.22</f>
        <v>0</v>
      </c>
      <c r="D52" s="26"/>
      <c r="E52" s="21" t="s">
        <v>23</v>
      </c>
      <c r="F52" s="18"/>
      <c r="G52" s="18"/>
      <c r="H52" s="18"/>
      <c r="J52" s="8"/>
      <c r="K52" s="8"/>
    </row>
    <row r="53" spans="1:11" s="8" customFormat="1" x14ac:dyDescent="0.35">
      <c r="B53" s="9"/>
      <c r="F53" s="18"/>
      <c r="G53" s="18"/>
      <c r="H53" s="18"/>
      <c r="I53" s="7"/>
    </row>
    <row r="54" spans="1:11" s="8" customFormat="1" ht="31.5" customHeight="1" x14ac:dyDescent="0.35">
      <c r="A54" s="27" t="s">
        <v>24</v>
      </c>
      <c r="B54" s="27"/>
      <c r="C54" s="27"/>
      <c r="D54" s="27"/>
      <c r="E54" s="27"/>
      <c r="F54" s="19"/>
      <c r="H54" s="7"/>
      <c r="I54" s="7"/>
    </row>
    <row r="55" spans="1:11" s="8" customFormat="1" ht="8.25" customHeight="1" x14ac:dyDescent="0.35">
      <c r="A55" s="22"/>
      <c r="B55" s="22"/>
      <c r="C55" s="22"/>
      <c r="D55" s="22"/>
      <c r="E55" s="22"/>
      <c r="F55" s="22"/>
      <c r="H55" s="7"/>
      <c r="I55" s="7"/>
    </row>
    <row r="56" spans="1:11" s="8" customFormat="1" ht="63" customHeight="1" x14ac:dyDescent="0.35">
      <c r="A56" s="27" t="s">
        <v>25</v>
      </c>
      <c r="B56" s="27"/>
      <c r="C56" s="27"/>
      <c r="D56" s="27"/>
      <c r="E56" s="27"/>
      <c r="F56" s="19"/>
      <c r="H56" s="7"/>
      <c r="I56" s="7"/>
    </row>
  </sheetData>
  <sheetProtection algorithmName="SHA-512" hashValue="UqjDkmH/2Z68X9wLxkmu8yX5vCa1uSYfbO9tumLWPDFomBGHO6Xb44xfOjAs/Ybt4HnCJhBgsyM5ITJx4xaTyA==" saltValue="T2ptNc1SSjVmu/ayo5xU7Q==" spinCount="100000" sheet="1" objects="1" scenarios="1" selectLockedCells="1"/>
  <mergeCells count="22">
    <mergeCell ref="A25:B28"/>
    <mergeCell ref="A1:E1"/>
    <mergeCell ref="A3:E3"/>
    <mergeCell ref="F4:G4"/>
    <mergeCell ref="H4:I4"/>
    <mergeCell ref="A5:B5"/>
    <mergeCell ref="C5:D5"/>
    <mergeCell ref="A7:B7"/>
    <mergeCell ref="A9:B12"/>
    <mergeCell ref="A13:B16"/>
    <mergeCell ref="A17:B20"/>
    <mergeCell ref="A21:B24"/>
    <mergeCell ref="C51:D51"/>
    <mergeCell ref="C52:D52"/>
    <mergeCell ref="A54:E54"/>
    <mergeCell ref="A56:E56"/>
    <mergeCell ref="A30:B33"/>
    <mergeCell ref="A34:B37"/>
    <mergeCell ref="A38:B41"/>
    <mergeCell ref="A42:B45"/>
    <mergeCell ref="A46:B49"/>
    <mergeCell ref="A51:B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калькулятор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Матвеева Вера</dc:creator>
  <cp:lastModifiedBy>Матвеева Вера</cp:lastModifiedBy>
  <dcterms:created xsi:type="dcterms:W3CDTF">2026-08-13T09:59:14Z</dcterms:created>
  <dcterms:modified xsi:type="dcterms:W3CDTF">2026-08-14T04:47:44Z</dcterms:modified>
</cp:coreProperties>
</file>